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CPG Engenharia\Tabelas técnicas CCPG\"/>
    </mc:Choice>
  </mc:AlternateContent>
  <xr:revisionPtr revIDLastSave="0" documentId="13_ncr:1_{C8465383-7B2F-48F4-9DB0-D598D2BD24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D26" i="1"/>
  <c r="D12" i="1"/>
</calcChain>
</file>

<file path=xl/sharedStrings.xml><?xml version="1.0" encoding="utf-8"?>
<sst xmlns="http://schemas.openxmlformats.org/spreadsheetml/2006/main" count="38" uniqueCount="28">
  <si>
    <t xml:space="preserve">f = </t>
  </si>
  <si>
    <t>Hz</t>
  </si>
  <si>
    <t>Sendo:</t>
  </si>
  <si>
    <r>
      <t xml:space="preserve">C - capacitância do capacitor em </t>
    </r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Arial"/>
        <family val="2"/>
      </rPr>
      <t>F</t>
    </r>
  </si>
  <si>
    <t>f - frequência em Hz</t>
  </si>
  <si>
    <t>Vnc - tensão nominal do capacitor</t>
  </si>
  <si>
    <r>
      <t xml:space="preserve">Conversão de kVAr para </t>
    </r>
    <r>
      <rPr>
        <b/>
        <sz val="12"/>
        <color rgb="FF6600CC"/>
        <rFont val="Symbol"/>
        <family val="1"/>
        <charset val="2"/>
      </rPr>
      <t>m</t>
    </r>
    <r>
      <rPr>
        <b/>
        <sz val="12"/>
        <color rgb="FF6600CC"/>
        <rFont val="Calibri"/>
        <family val="2"/>
      </rPr>
      <t>F</t>
    </r>
  </si>
  <si>
    <r>
      <t xml:space="preserve">Conversão de </t>
    </r>
    <r>
      <rPr>
        <b/>
        <sz val="12"/>
        <color rgb="FF6600CC"/>
        <rFont val="Symbol"/>
        <family val="1"/>
        <charset val="2"/>
      </rPr>
      <t>m</t>
    </r>
    <r>
      <rPr>
        <b/>
        <sz val="12"/>
        <color rgb="FF6600CC"/>
        <rFont val="Calibri"/>
        <family val="2"/>
      </rPr>
      <t>F para kVAr</t>
    </r>
  </si>
  <si>
    <t>Pc - potência do capacitor em kVAr</t>
  </si>
  <si>
    <t>Pc =</t>
  </si>
  <si>
    <t>kVAr</t>
  </si>
  <si>
    <t xml:space="preserve">Vnc = </t>
  </si>
  <si>
    <t>Vnc - tensão nominal do capacitor em kV</t>
  </si>
  <si>
    <t>kV</t>
  </si>
  <si>
    <t xml:space="preserve">C = </t>
  </si>
  <si>
    <r>
      <rPr>
        <b/>
        <sz val="10"/>
        <color theme="1"/>
        <rFont val="Symbol"/>
        <family val="1"/>
        <charset val="2"/>
      </rPr>
      <t>m</t>
    </r>
    <r>
      <rPr>
        <b/>
        <sz val="10"/>
        <color theme="1"/>
        <rFont val="Arial"/>
        <family val="2"/>
      </rPr>
      <t>F</t>
    </r>
  </si>
  <si>
    <t>C =</t>
  </si>
  <si>
    <r>
      <rPr>
        <sz val="10"/>
        <color theme="1"/>
        <rFont val="Symbol"/>
        <family val="1"/>
        <charset val="2"/>
      </rPr>
      <t>m</t>
    </r>
    <r>
      <rPr>
        <sz val="10"/>
        <color theme="1"/>
        <rFont val="Arial"/>
        <family val="2"/>
      </rPr>
      <t>F</t>
    </r>
  </si>
  <si>
    <t>CONVERSÃO DE CAPACITÂNCIA PARA kVAr</t>
  </si>
  <si>
    <t>Para ligação trifásica em triângulo,</t>
  </si>
  <si>
    <t>usar 0,38kV*R3=0,658</t>
  </si>
  <si>
    <t>A capacitância é dada por célula</t>
  </si>
  <si>
    <t xml:space="preserve">0,38kV * R3 = </t>
  </si>
  <si>
    <t>0,44kV * R3 =</t>
  </si>
  <si>
    <t xml:space="preserve">0,24kV * R3 = </t>
  </si>
  <si>
    <t xml:space="preserve">0,23kV * R3 = </t>
  </si>
  <si>
    <t>COMBINAÇÕES DE CAPACITORES MONOFÁSICOS</t>
  </si>
  <si>
    <t xml:space="preserve">3x0,63+3,33kVAr/440V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</si>
</sst>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6600CC"/>
      <name val="Calibri"/>
      <family val="2"/>
      <scheme val="minor"/>
    </font>
    <font>
      <b/>
      <sz val="13"/>
      <color rgb="FF6600CC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Symbol"/>
      <family val="1"/>
      <charset val="2"/>
    </font>
    <font>
      <b/>
      <sz val="12"/>
      <color rgb="FF6600CC"/>
      <name val="Symbol"/>
      <family val="1"/>
      <charset val="2"/>
    </font>
    <font>
      <b/>
      <sz val="12"/>
      <color rgb="FF6600CC"/>
      <name val="Calibri"/>
      <family val="2"/>
    </font>
    <font>
      <b/>
      <sz val="10"/>
      <color theme="1"/>
      <name val="Symbol"/>
      <family val="1"/>
      <charset val="2"/>
    </font>
    <font>
      <b/>
      <sz val="10"/>
      <color theme="1"/>
      <name val="Arial"/>
      <family val="1"/>
      <charset val="2"/>
    </font>
    <font>
      <sz val="10"/>
      <color theme="1"/>
      <name val="Aria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3" tint="-0.24994659260841701"/>
      </left>
      <right/>
      <top style="double">
        <color theme="3" tint="-0.24994659260841701"/>
      </top>
      <bottom/>
      <diagonal/>
    </border>
    <border>
      <left/>
      <right/>
      <top style="double">
        <color theme="3" tint="-0.24994659260841701"/>
      </top>
      <bottom/>
      <diagonal/>
    </border>
    <border>
      <left/>
      <right style="double">
        <color theme="3" tint="-0.24994659260841701"/>
      </right>
      <top style="double">
        <color theme="3" tint="-0.24994659260841701"/>
      </top>
      <bottom/>
      <diagonal/>
    </border>
    <border>
      <left style="double">
        <color theme="3" tint="-0.24994659260841701"/>
      </left>
      <right/>
      <top/>
      <bottom/>
      <diagonal/>
    </border>
    <border>
      <left/>
      <right style="double">
        <color theme="3" tint="-0.24994659260841701"/>
      </right>
      <top/>
      <bottom/>
      <diagonal/>
    </border>
    <border>
      <left style="double">
        <color theme="3" tint="-0.24994659260841701"/>
      </left>
      <right/>
      <top/>
      <bottom style="double">
        <color theme="3" tint="-0.24994659260841701"/>
      </bottom>
      <diagonal/>
    </border>
    <border>
      <left/>
      <right/>
      <top/>
      <bottom style="double">
        <color theme="3" tint="-0.24994659260841701"/>
      </bottom>
      <diagonal/>
    </border>
    <border>
      <left/>
      <right style="double">
        <color theme="3" tint="-0.24994659260841701"/>
      </right>
      <top/>
      <bottom style="double">
        <color theme="3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3" fillId="2" borderId="11" xfId="0" applyFont="1" applyFill="1" applyBorder="1"/>
    <xf numFmtId="0" fontId="0" fillId="2" borderId="12" xfId="0" applyFill="1" applyBorder="1"/>
    <xf numFmtId="0" fontId="4" fillId="5" borderId="15" xfId="0" applyFont="1" applyFill="1" applyBorder="1"/>
    <xf numFmtId="0" fontId="3" fillId="3" borderId="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right"/>
    </xf>
    <xf numFmtId="2" fontId="4" fillId="5" borderId="14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2" fillId="5" borderId="15" xfId="0" applyFont="1" applyFill="1" applyBorder="1"/>
    <xf numFmtId="0" fontId="13" fillId="2" borderId="0" xfId="0" applyFont="1" applyFill="1"/>
    <xf numFmtId="164" fontId="3" fillId="3" borderId="1" xfId="0" applyNumberFormat="1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20" xfId="0" applyFont="1" applyFill="1" applyBorder="1"/>
    <xf numFmtId="0" fontId="2" fillId="2" borderId="16" xfId="0" applyFont="1" applyFill="1" applyBorder="1"/>
    <xf numFmtId="164" fontId="3" fillId="2" borderId="17" xfId="0" applyNumberFormat="1" applyFont="1" applyFill="1" applyBorder="1"/>
    <xf numFmtId="164" fontId="3" fillId="2" borderId="19" xfId="0" applyNumberFormat="1" applyFont="1" applyFill="1" applyBorder="1"/>
    <xf numFmtId="164" fontId="3" fillId="2" borderId="21" xfId="0" applyNumberFormat="1" applyFont="1" applyFill="1" applyBorder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333374</xdr:colOff>
      <xdr:row>4</xdr:row>
      <xdr:rowOff>95250</xdr:rowOff>
    </xdr:from>
    <xdr:ext cx="1895475" cy="4000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84A29275-122D-30EF-97AE-0D5FDE3E9BFF}"/>
                </a:ext>
              </a:extLst>
            </xdr:cNvPr>
            <xdr:cNvSpPr txBox="1"/>
          </xdr:nvSpPr>
          <xdr:spPr>
            <a:xfrm>
              <a:off x="1733549" y="876300"/>
              <a:ext cx="1895475" cy="4000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𝑃𝑐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sSup>
                          <m:sSup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10</m:t>
                            </m:r>
                          </m:e>
                          <m:sup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−3</m:t>
                            </m:r>
                          </m:sup>
                        </m:sSup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𝑓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𝑉𝑛</m:t>
                        </m:r>
                        <m:sSup>
                          <m:sSupPr>
                            <m:ctrlPr>
                              <a:rPr lang="pt-BR" sz="11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e>
                          <m:sup>
                            <m:r>
                              <a:rPr lang="pt-BR" sz="11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2" name="CaixaDeTexto 1">
              <a:extLst>
                <a:ext uri="{FF2B5EF4-FFF2-40B4-BE49-F238E27FC236}">
                  <a16:creationId xmlns:a16="http://schemas.microsoft.com/office/drawing/2014/main" id="{84A29275-122D-30EF-97AE-0D5FDE3E9BFF}"/>
                </a:ext>
              </a:extLst>
            </xdr:cNvPr>
            <xdr:cNvSpPr txBox="1"/>
          </xdr:nvSpPr>
          <xdr:spPr>
            <a:xfrm>
              <a:off x="1733549" y="876300"/>
              <a:ext cx="1895475" cy="4000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𝐶=𝑃𝑐/(2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pt-BR" sz="1100" b="0" i="0">
                  <a:latin typeface="Cambria Math" panose="02040503050406030204" pitchFamily="18" charset="0"/>
                </a:rPr>
                <a:t>10^(−3)</a:t>
              </a:r>
              <a:r>
                <a:rPr lang="pt-B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×𝜋×𝑓×</a:t>
              </a:r>
              <a:r>
                <a:rPr lang="pt-BR" sz="1100" b="0" i="0">
                  <a:latin typeface="Cambria Math" panose="02040503050406030204" pitchFamily="18" charset="0"/>
                </a:rPr>
                <a:t>𝑉𝑛𝑐^2 )</a:t>
              </a:r>
              <a:endParaRPr lang="pt-BR" sz="1100"/>
            </a:p>
          </xdr:txBody>
        </xdr:sp>
      </mc:Fallback>
    </mc:AlternateContent>
    <xdr:clientData/>
  </xdr:oneCellAnchor>
  <xdr:oneCellAnchor>
    <xdr:from>
      <xdr:col>2</xdr:col>
      <xdr:colOff>400050</xdr:colOff>
      <xdr:row>18</xdr:row>
      <xdr:rowOff>66675</xdr:rowOff>
    </xdr:from>
    <xdr:ext cx="1895475" cy="4000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BEDDB062-7A7D-4377-9D16-6A8BA6F1865C}"/>
                </a:ext>
              </a:extLst>
            </xdr:cNvPr>
            <xdr:cNvSpPr txBox="1"/>
          </xdr:nvSpPr>
          <xdr:spPr>
            <a:xfrm>
              <a:off x="1181100" y="2990850"/>
              <a:ext cx="1895475" cy="4000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t-BR" sz="1100" b="0" i="1">
                        <a:latin typeface="Cambria Math" panose="02040503050406030204" pitchFamily="18" charset="0"/>
                      </a:rPr>
                      <m:t>𝑃𝑐</m:t>
                    </m:r>
                    <m:r>
                      <a:rPr lang="pt-BR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t-BR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2×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𝜋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𝑓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×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𝑉𝑛</m:t>
                        </m:r>
                        <m:sSup>
                          <m:sSupPr>
                            <m:ctrlP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pPr>
                          <m:e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𝑐</m:t>
                            </m:r>
                          </m:e>
                          <m:sup>
                            <m:r>
                              <a:rPr lang="pt-BR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2</m:t>
                            </m:r>
                          </m:sup>
                        </m:sSup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×</m:t>
                        </m:r>
                        <m:r>
                          <a:rPr lang="pt-BR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  <m:t>𝐶</m:t>
                        </m:r>
                      </m:num>
                      <m:den>
                        <m:r>
                          <a:rPr lang="pt-BR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den>
                    </m:f>
                  </m:oMath>
                </m:oMathPara>
              </a14:m>
              <a:endParaRPr lang="pt-BR" sz="1100"/>
            </a:p>
          </xdr:txBody>
        </xdr:sp>
      </mc:Choice>
      <mc:Fallback xmlns="">
        <xdr:sp macro="" textlink="">
          <xdr:nvSpPr>
            <xdr:cNvPr id="3" name="CaixaDeTexto 2">
              <a:extLst>
                <a:ext uri="{FF2B5EF4-FFF2-40B4-BE49-F238E27FC236}">
                  <a16:creationId xmlns:a16="http://schemas.microsoft.com/office/drawing/2014/main" id="{BEDDB062-7A7D-4377-9D16-6A8BA6F1865C}"/>
                </a:ext>
              </a:extLst>
            </xdr:cNvPr>
            <xdr:cNvSpPr txBox="1"/>
          </xdr:nvSpPr>
          <xdr:spPr>
            <a:xfrm>
              <a:off x="1181100" y="2990850"/>
              <a:ext cx="1895475" cy="4000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pt-BR" sz="1100" b="0" i="0">
                  <a:latin typeface="Cambria Math" panose="02040503050406030204" pitchFamily="18" charset="0"/>
                </a:rPr>
                <a:t>𝑃𝑐=(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2×𝜋×𝑓×𝑉𝑛𝑐^2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pt-B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×𝐶)/</a:t>
              </a:r>
              <a:r>
                <a:rPr lang="pt-BR" sz="1100" b="0" i="0">
                  <a:latin typeface="Cambria Math" panose="02040503050406030204" pitchFamily="18" charset="0"/>
                </a:rPr>
                <a:t>1000</a:t>
              </a:r>
              <a:endParaRPr lang="pt-BR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8"/>
  <sheetViews>
    <sheetView tabSelected="1" workbookViewId="0">
      <selection activeCell="L17" sqref="L17"/>
    </sheetView>
  </sheetViews>
  <sheetFormatPr defaultRowHeight="15"/>
  <cols>
    <col min="1" max="1" width="2.5703125" customWidth="1"/>
    <col min="3" max="3" width="10.42578125" customWidth="1"/>
    <col min="4" max="4" width="9" customWidth="1"/>
    <col min="7" max="7" width="14.28515625" customWidth="1"/>
    <col min="8" max="8" width="13" customWidth="1"/>
    <col min="12" max="12" width="12.5703125" customWidth="1"/>
    <col min="13" max="13" width="7.7109375" customWidth="1"/>
  </cols>
  <sheetData>
    <row r="1" spans="2:23" ht="10.5" customHeight="1" thickBot="1"/>
    <row r="2" spans="2:23" ht="24" customHeight="1" thickTop="1" thickBot="1">
      <c r="B2" s="24" t="s">
        <v>18</v>
      </c>
      <c r="C2" s="25"/>
      <c r="D2" s="25"/>
      <c r="E2" s="25"/>
      <c r="F2" s="25"/>
      <c r="G2" s="25"/>
      <c r="H2" s="25"/>
      <c r="I2" s="26"/>
      <c r="P2" s="24" t="s">
        <v>26</v>
      </c>
      <c r="Q2" s="25"/>
      <c r="R2" s="25"/>
      <c r="S2" s="25"/>
      <c r="T2" s="25"/>
      <c r="U2" s="25"/>
      <c r="V2" s="25"/>
      <c r="W2" s="26"/>
    </row>
    <row r="3" spans="2:23" ht="10.5" customHeight="1" thickTop="1" thickBot="1"/>
    <row r="4" spans="2:23" ht="16.5" thickTop="1">
      <c r="B4" s="27" t="s">
        <v>6</v>
      </c>
      <c r="C4" s="28"/>
      <c r="D4" s="28"/>
      <c r="E4" s="28"/>
      <c r="F4" s="28"/>
      <c r="G4" s="28"/>
      <c r="H4" s="28"/>
      <c r="I4" s="29"/>
      <c r="P4" s="27"/>
      <c r="Q4" s="28"/>
      <c r="R4" s="28"/>
      <c r="S4" s="28"/>
      <c r="T4" s="28"/>
      <c r="U4" s="28"/>
      <c r="V4" s="28"/>
      <c r="W4" s="29"/>
    </row>
    <row r="5" spans="2:23">
      <c r="B5" s="3"/>
      <c r="C5" s="1"/>
      <c r="D5" s="1"/>
      <c r="E5" s="1"/>
      <c r="F5" s="1"/>
      <c r="G5" s="1"/>
      <c r="H5" s="1"/>
      <c r="I5" s="4"/>
      <c r="L5" s="20" t="s">
        <v>25</v>
      </c>
      <c r="M5" s="21">
        <f>0.23*SQRT(3)</f>
        <v>0.39837168574084175</v>
      </c>
      <c r="P5" s="3"/>
      <c r="Q5" s="1"/>
      <c r="R5" s="1"/>
      <c r="S5" s="1"/>
      <c r="T5" s="1"/>
      <c r="U5" s="1"/>
      <c r="V5" s="1"/>
      <c r="W5" s="4"/>
    </row>
    <row r="6" spans="2:23">
      <c r="B6" s="3"/>
      <c r="C6" s="1"/>
      <c r="D6" s="12"/>
      <c r="E6" s="1"/>
      <c r="F6" s="1"/>
      <c r="G6" s="1"/>
      <c r="H6" s="1"/>
      <c r="I6" s="4"/>
      <c r="L6" s="18" t="s">
        <v>24</v>
      </c>
      <c r="M6" s="22">
        <f>0.24*SQRT(3)</f>
        <v>0.4156921938165305</v>
      </c>
      <c r="P6" s="3" t="s">
        <v>27</v>
      </c>
      <c r="Q6" s="1"/>
      <c r="R6" s="12"/>
      <c r="S6" s="1"/>
      <c r="T6" s="1"/>
      <c r="U6" s="1"/>
      <c r="V6" s="1"/>
      <c r="W6" s="4"/>
    </row>
    <row r="7" spans="2:23">
      <c r="B7" s="3"/>
      <c r="C7" s="1"/>
      <c r="D7" s="1"/>
      <c r="E7" s="1"/>
      <c r="F7" s="1"/>
      <c r="G7" s="1"/>
      <c r="H7" s="1"/>
      <c r="I7" s="4"/>
      <c r="L7" s="18" t="s">
        <v>22</v>
      </c>
      <c r="M7" s="22">
        <f>0.38*SQRT(3)</f>
        <v>0.65817930687617332</v>
      </c>
      <c r="P7" s="3"/>
      <c r="Q7" s="1"/>
      <c r="R7" s="1"/>
      <c r="S7" s="1"/>
      <c r="T7" s="1"/>
      <c r="U7" s="1"/>
      <c r="V7" s="1"/>
      <c r="W7" s="4"/>
    </row>
    <row r="8" spans="2:23">
      <c r="B8" s="3"/>
      <c r="C8" s="14" t="s">
        <v>9</v>
      </c>
      <c r="D8" s="9">
        <v>60</v>
      </c>
      <c r="E8" s="13" t="s">
        <v>10</v>
      </c>
      <c r="F8" s="1"/>
      <c r="G8" s="13" t="s">
        <v>2</v>
      </c>
      <c r="H8" s="1"/>
      <c r="I8" s="4"/>
      <c r="L8" s="19" t="s">
        <v>23</v>
      </c>
      <c r="M8" s="23">
        <f>0.44*SQRT(3)</f>
        <v>0.76210235533030601</v>
      </c>
      <c r="P8" s="3"/>
      <c r="Q8" s="1"/>
      <c r="R8" s="1"/>
      <c r="S8" s="1"/>
      <c r="T8" s="1"/>
      <c r="U8" s="1"/>
      <c r="V8" s="1"/>
      <c r="W8" s="4"/>
    </row>
    <row r="9" spans="2:23">
      <c r="B9" s="3"/>
      <c r="C9" s="2" t="s">
        <v>0</v>
      </c>
      <c r="D9" s="9">
        <v>60</v>
      </c>
      <c r="E9" s="1" t="s">
        <v>1</v>
      </c>
      <c r="F9" s="1"/>
      <c r="G9" s="13" t="s">
        <v>3</v>
      </c>
      <c r="H9" s="1"/>
      <c r="I9" s="4"/>
      <c r="P9" s="3"/>
      <c r="Q9" s="1"/>
      <c r="R9" s="1"/>
      <c r="S9" s="1"/>
      <c r="T9" s="1"/>
      <c r="U9" s="1"/>
      <c r="V9" s="1"/>
      <c r="W9" s="4"/>
    </row>
    <row r="10" spans="2:23">
      <c r="B10" s="3"/>
      <c r="C10" s="14" t="s">
        <v>11</v>
      </c>
      <c r="D10" s="17">
        <v>0.76200000000000001</v>
      </c>
      <c r="E10" s="13" t="s">
        <v>13</v>
      </c>
      <c r="F10" s="1"/>
      <c r="G10" s="13" t="s">
        <v>8</v>
      </c>
      <c r="H10" s="1"/>
      <c r="I10" s="4"/>
      <c r="P10" s="3"/>
      <c r="Q10" s="1"/>
      <c r="R10" s="1"/>
      <c r="S10" s="1"/>
      <c r="T10" s="1"/>
      <c r="U10" s="1"/>
      <c r="V10" s="1"/>
      <c r="W10" s="4"/>
    </row>
    <row r="11" spans="2:23">
      <c r="B11" s="3"/>
      <c r="C11" s="1"/>
      <c r="D11" s="1"/>
      <c r="E11" s="1"/>
      <c r="F11" s="1"/>
      <c r="G11" s="13" t="s">
        <v>4</v>
      </c>
      <c r="H11" s="1"/>
      <c r="I11" s="4"/>
      <c r="P11" s="3"/>
      <c r="Q11" s="1"/>
      <c r="R11" s="1"/>
      <c r="S11" s="1"/>
      <c r="T11" s="1"/>
      <c r="U11" s="1"/>
      <c r="V11" s="1"/>
      <c r="W11" s="4"/>
    </row>
    <row r="12" spans="2:23">
      <c r="B12" s="3"/>
      <c r="C12" s="10" t="s">
        <v>14</v>
      </c>
      <c r="D12" s="11">
        <f>D8/(0.002*PI()*D9*(D10^2))</f>
        <v>274.1007279708312</v>
      </c>
      <c r="E12" s="15" t="s">
        <v>15</v>
      </c>
      <c r="F12" s="1"/>
      <c r="G12" s="13" t="s">
        <v>12</v>
      </c>
      <c r="H12" s="1"/>
      <c r="I12" s="4"/>
      <c r="P12" s="3"/>
      <c r="Q12" s="1"/>
      <c r="R12" s="1"/>
      <c r="S12" s="1"/>
      <c r="T12" s="1"/>
      <c r="U12" s="1"/>
      <c r="V12" s="1"/>
      <c r="W12" s="4"/>
    </row>
    <row r="13" spans="2:23">
      <c r="B13" s="3"/>
      <c r="C13" s="1"/>
      <c r="D13" s="1"/>
      <c r="E13" s="1"/>
      <c r="F13" s="1"/>
      <c r="G13" s="13" t="s">
        <v>19</v>
      </c>
      <c r="H13" s="1"/>
      <c r="I13" s="4"/>
      <c r="P13" s="3"/>
      <c r="Q13" s="1"/>
      <c r="R13" s="1"/>
      <c r="S13" s="1"/>
      <c r="T13" s="1"/>
      <c r="U13" s="1"/>
      <c r="V13" s="1"/>
      <c r="W13" s="4"/>
    </row>
    <row r="14" spans="2:23">
      <c r="B14" s="3"/>
      <c r="C14" s="1"/>
      <c r="D14" s="1"/>
      <c r="E14" s="1"/>
      <c r="F14" s="1"/>
      <c r="G14" s="13" t="s">
        <v>20</v>
      </c>
      <c r="H14" s="1"/>
      <c r="I14" s="4"/>
      <c r="P14" s="3"/>
      <c r="Q14" s="1"/>
      <c r="R14" s="1"/>
      <c r="S14" s="1"/>
      <c r="T14" s="1"/>
      <c r="U14" s="13"/>
      <c r="V14" s="1"/>
      <c r="W14" s="4"/>
    </row>
    <row r="15" spans="2:23">
      <c r="B15" s="3"/>
      <c r="C15" s="1"/>
      <c r="D15" s="1"/>
      <c r="E15" s="1"/>
      <c r="F15" s="1"/>
      <c r="G15" s="13" t="s">
        <v>21</v>
      </c>
      <c r="H15" s="1"/>
      <c r="I15" s="4"/>
      <c r="P15" s="3"/>
      <c r="Q15" s="1"/>
      <c r="R15" s="1"/>
      <c r="S15" s="1"/>
      <c r="T15" s="1"/>
      <c r="U15" s="13"/>
      <c r="V15" s="1"/>
      <c r="W15" s="4"/>
    </row>
    <row r="16" spans="2:23" ht="15.75" thickBot="1">
      <c r="B16" s="5"/>
      <c r="C16" s="6"/>
      <c r="D16" s="6"/>
      <c r="E16" s="6"/>
      <c r="F16" s="6"/>
      <c r="G16" s="6"/>
      <c r="H16" s="6"/>
      <c r="I16" s="7"/>
      <c r="P16" s="5"/>
      <c r="Q16" s="6"/>
      <c r="R16" s="6"/>
      <c r="S16" s="6"/>
      <c r="T16" s="6"/>
      <c r="U16" s="6"/>
      <c r="V16" s="6"/>
      <c r="W16" s="7"/>
    </row>
    <row r="17" spans="2:9" ht="16.5" thickTop="1" thickBot="1"/>
    <row r="18" spans="2:9" ht="16.5" thickTop="1">
      <c r="B18" s="27" t="s">
        <v>7</v>
      </c>
      <c r="C18" s="28"/>
      <c r="D18" s="28"/>
      <c r="E18" s="28"/>
      <c r="F18" s="28"/>
      <c r="G18" s="28"/>
      <c r="H18" s="28"/>
      <c r="I18" s="29"/>
    </row>
    <row r="19" spans="2:9">
      <c r="B19" s="3"/>
      <c r="C19" s="1"/>
      <c r="D19" s="1"/>
      <c r="E19" s="1"/>
      <c r="F19" s="1"/>
      <c r="G19" s="1"/>
      <c r="H19" s="1"/>
      <c r="I19" s="4"/>
    </row>
    <row r="20" spans="2:9">
      <c r="B20" s="3"/>
      <c r="C20" s="1"/>
      <c r="D20" s="12"/>
      <c r="E20" s="1"/>
      <c r="F20" s="1"/>
      <c r="G20" s="1"/>
      <c r="H20" s="1"/>
      <c r="I20" s="4"/>
    </row>
    <row r="21" spans="2:9">
      <c r="B21" s="3"/>
      <c r="C21" s="1"/>
      <c r="D21" s="1"/>
      <c r="E21" s="1"/>
      <c r="F21" s="1"/>
      <c r="G21" s="1"/>
      <c r="H21" s="1"/>
      <c r="I21" s="4"/>
    </row>
    <row r="22" spans="2:9">
      <c r="B22" s="3"/>
      <c r="C22" s="14" t="s">
        <v>16</v>
      </c>
      <c r="D22" s="9">
        <v>274.10000000000002</v>
      </c>
      <c r="E22" s="16" t="s">
        <v>17</v>
      </c>
      <c r="F22" s="1"/>
      <c r="G22" s="13" t="s">
        <v>2</v>
      </c>
      <c r="H22" s="1"/>
      <c r="I22" s="4"/>
    </row>
    <row r="23" spans="2:9">
      <c r="B23" s="3"/>
      <c r="C23" s="2" t="s">
        <v>0</v>
      </c>
      <c r="D23" s="9">
        <v>60</v>
      </c>
      <c r="E23" s="1" t="s">
        <v>1</v>
      </c>
      <c r="F23" s="1"/>
      <c r="G23" s="13" t="s">
        <v>3</v>
      </c>
      <c r="H23" s="1"/>
      <c r="I23" s="4"/>
    </row>
    <row r="24" spans="2:9">
      <c r="B24" s="3"/>
      <c r="C24" s="14" t="s">
        <v>11</v>
      </c>
      <c r="D24" s="17">
        <v>0.65800000000000003</v>
      </c>
      <c r="E24" s="13" t="s">
        <v>13</v>
      </c>
      <c r="F24" s="1"/>
      <c r="G24" s="13" t="s">
        <v>8</v>
      </c>
      <c r="H24" s="1"/>
      <c r="I24" s="4"/>
    </row>
    <row r="25" spans="2:9">
      <c r="B25" s="3"/>
      <c r="C25" s="1"/>
      <c r="D25" s="1"/>
      <c r="E25" s="1"/>
      <c r="F25" s="1"/>
      <c r="G25" s="13" t="s">
        <v>4</v>
      </c>
      <c r="H25" s="1"/>
      <c r="I25" s="4"/>
    </row>
    <row r="26" spans="2:9">
      <c r="B26" s="3"/>
      <c r="C26" s="10" t="s">
        <v>9</v>
      </c>
      <c r="D26" s="11">
        <f>(2*PI()*D23*(D24^2)*D22)/1000</f>
        <v>44.739583990731859</v>
      </c>
      <c r="E26" s="8" t="s">
        <v>10</v>
      </c>
      <c r="F26" s="1"/>
      <c r="G26" s="13" t="s">
        <v>5</v>
      </c>
      <c r="H26" s="1"/>
      <c r="I26" s="4"/>
    </row>
    <row r="27" spans="2:9" ht="15.75" thickBot="1">
      <c r="B27" s="5"/>
      <c r="C27" s="6"/>
      <c r="D27" s="6"/>
      <c r="E27" s="6"/>
      <c r="F27" s="6"/>
      <c r="G27" s="6"/>
      <c r="H27" s="6"/>
      <c r="I27" s="7"/>
    </row>
    <row r="28" spans="2:9" ht="15.75" thickTop="1"/>
  </sheetData>
  <mergeCells count="5">
    <mergeCell ref="B2:I2"/>
    <mergeCell ref="B4:I4"/>
    <mergeCell ref="B18:I18"/>
    <mergeCell ref="P2:W2"/>
    <mergeCell ref="P4:W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Stemmler</dc:creator>
  <cp:lastModifiedBy>Fernando Stemmler</cp:lastModifiedBy>
  <dcterms:created xsi:type="dcterms:W3CDTF">2015-08-10T23:57:48Z</dcterms:created>
  <dcterms:modified xsi:type="dcterms:W3CDTF">2024-04-21T22:26:18Z</dcterms:modified>
</cp:coreProperties>
</file>